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T_ENVS-Udvalg\Ph.d-udvalg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 l="1"/>
  <c r="J11" i="1" s="1"/>
  <c r="D11" i="1"/>
  <c r="C11" i="1"/>
  <c r="J12" i="1" l="1"/>
  <c r="H12" i="1"/>
  <c r="K11" i="1"/>
  <c r="K10" i="1"/>
  <c r="K9" i="1"/>
  <c r="I9" i="1"/>
  <c r="I12" i="1" s="1"/>
  <c r="K12" i="1" s="1"/>
  <c r="K8" i="1"/>
  <c r="K7" i="1"/>
  <c r="K6" i="1"/>
  <c r="K5" i="1"/>
  <c r="C9" i="1"/>
  <c r="C12" i="1"/>
  <c r="E11" i="1"/>
  <c r="D12" i="1"/>
  <c r="B12" i="1"/>
  <c r="E12" i="1" l="1"/>
  <c r="E10" i="1" l="1"/>
  <c r="E9" i="1"/>
  <c r="E8" i="1"/>
  <c r="E7" i="1"/>
  <c r="E5" i="1"/>
  <c r="E6" i="1"/>
</calcChain>
</file>

<file path=xl/comments1.xml><?xml version="1.0" encoding="utf-8"?>
<comments xmlns="http://schemas.openxmlformats.org/spreadsheetml/2006/main">
  <authors>
    <author>Vilstrup, Britt Sønberg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Vilstrup, Britt Sønberg:</t>
        </r>
        <r>
          <rPr>
            <sz val="9"/>
            <color indexed="81"/>
            <rFont val="Tahoma"/>
            <family val="2"/>
          </rPr>
          <t xml:space="preserve">
OBS, der kan søges om op til 20.000 kr. hos GSST i forbindelse med udlandsophold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Vilstrup, Britt Sønberg:</t>
        </r>
        <r>
          <rPr>
            <sz val="9"/>
            <color indexed="81"/>
            <rFont val="Tahoma"/>
            <family val="2"/>
          </rPr>
          <t xml:space="preserve">
OBS, der kan søges om op til 20.000 kr. hos GSST i forbindelse med udlandsophold</t>
        </r>
      </text>
    </comment>
  </commentList>
</comments>
</file>

<file path=xl/sharedStrings.xml><?xml version="1.0" encoding="utf-8"?>
<sst xmlns="http://schemas.openxmlformats.org/spreadsheetml/2006/main" count="33" uniqueCount="22">
  <si>
    <t>Hvad koster en PhD</t>
  </si>
  <si>
    <t>Beskrivelse</t>
  </si>
  <si>
    <t>År1</t>
  </si>
  <si>
    <t>År2</t>
  </si>
  <si>
    <t>År3</t>
  </si>
  <si>
    <t>Taxameter/tuition fee</t>
  </si>
  <si>
    <t>Rejser inkl. udenlands ophold, konferencer, kurser o.a.</t>
  </si>
  <si>
    <t>I alt</t>
  </si>
  <si>
    <t>Løn (AU høj takst)</t>
  </si>
  <si>
    <t>Total</t>
  </si>
  <si>
    <t>Administration fra sekretariat (Oprettelser, introduktion, kreditkort, Promark, INDFAK, Rejud etc.) - gennemsnitlig 20 timer om året pr. phd</t>
  </si>
  <si>
    <t>PhD midtvejseksamen, forsvar inkl. reception, småforplejning v. interne PhD kurser, PhD dag</t>
  </si>
  <si>
    <t>3 årig Tør PhD*</t>
  </si>
  <si>
    <t>*HUSK der kan være andre relevante omkostninger for det konkrete PhD projekt. Hvis turen går til Station Nord, længerevarende udlandsophold, dyre laboratorieudgifter osv.</t>
  </si>
  <si>
    <t>3 årig Våd PhD*</t>
  </si>
  <si>
    <t>Søges hos bevillingsgiver, hvis muligt</t>
  </si>
  <si>
    <t>Betales pt. af instituttes basisbevilling/OH</t>
  </si>
  <si>
    <t>Drift (computer, licenser, trykning poster, lab.materialer, gasser, kemikalier o.a.)</t>
  </si>
  <si>
    <t>Drift (computer, licenser, trykning poster o.a.)</t>
  </si>
  <si>
    <t>Administration fra sekretariat (Oprettelser, introduktion, kreditkort, Promark, INDFAK, Rejud etc.) - gennemsnitlig 20 timer om året pr. phd + Vejledning fra teknikere - gennemsnitlig 20 timer om året pr. PhD</t>
  </si>
  <si>
    <t>Der kan udfaktureres 20% af PhD tiden på et andet projekt</t>
  </si>
  <si>
    <t>Vejledertid (seniorforsker AU høj takst) 130 timer pr. Phd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</si>
</sst>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0" xfId="0" applyNumberFormat="1"/>
    <xf numFmtId="0" fontId="1" fillId="0" borderId="1" xfId="0" applyFont="1" applyBorder="1"/>
    <xf numFmtId="3" fontId="0" fillId="0" borderId="1" xfId="0" applyNumberFormat="1" applyBorder="1"/>
    <xf numFmtId="0" fontId="1" fillId="0" borderId="5" xfId="0" applyFont="1" applyBorder="1"/>
    <xf numFmtId="0" fontId="1" fillId="0" borderId="6" xfId="0" applyFont="1" applyBorder="1"/>
    <xf numFmtId="3" fontId="1" fillId="0" borderId="6" xfId="0" applyNumberFormat="1" applyFont="1" applyBorder="1"/>
    <xf numFmtId="0" fontId="1" fillId="0" borderId="7" xfId="0" applyFont="1" applyBorder="1" applyAlignment="1">
      <alignment wrapText="1"/>
    </xf>
    <xf numFmtId="3" fontId="1" fillId="0" borderId="8" xfId="0" applyNumberFormat="1" applyFont="1" applyBorder="1"/>
    <xf numFmtId="3" fontId="1" fillId="2" borderId="9" xfId="0" applyNumberFormat="1" applyFont="1" applyFill="1" applyBorder="1"/>
    <xf numFmtId="0" fontId="0" fillId="0" borderId="0" xfId="0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0" fillId="5" borderId="5" xfId="0" applyFill="1" applyBorder="1"/>
    <xf numFmtId="0" fontId="0" fillId="5" borderId="5" xfId="0" applyFill="1" applyBorder="1" applyAlignment="1">
      <alignment wrapText="1"/>
    </xf>
    <xf numFmtId="0" fontId="6" fillId="5" borderId="0" xfId="0" applyFont="1" applyFill="1"/>
    <xf numFmtId="0" fontId="6" fillId="6" borderId="0" xfId="0" applyFont="1" applyFill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B8" sqref="B8"/>
    </sheetView>
  </sheetViews>
  <sheetFormatPr defaultRowHeight="14.5" x14ac:dyDescent="0.35"/>
  <cols>
    <col min="1" max="1" width="53" customWidth="1"/>
    <col min="5" max="5" width="10.08984375" bestFit="1" customWidth="1"/>
    <col min="7" max="7" width="56.6328125" customWidth="1"/>
    <col min="8" max="11" width="10.08984375" customWidth="1"/>
  </cols>
  <sheetData>
    <row r="1" spans="1:11" ht="26" x14ac:dyDescent="0.6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thickBot="1" x14ac:dyDescent="0.4"/>
    <row r="3" spans="1:11" ht="18.5" x14ac:dyDescent="0.45">
      <c r="A3" s="16" t="s">
        <v>12</v>
      </c>
      <c r="B3" s="17"/>
      <c r="C3" s="17"/>
      <c r="D3" s="17"/>
      <c r="E3" s="18"/>
      <c r="G3" s="19" t="s">
        <v>14</v>
      </c>
      <c r="H3" s="20"/>
      <c r="I3" s="20"/>
      <c r="J3" s="20"/>
      <c r="K3" s="21"/>
    </row>
    <row r="4" spans="1:11" x14ac:dyDescent="0.35">
      <c r="A4" s="4" t="s">
        <v>1</v>
      </c>
      <c r="B4" s="2" t="s">
        <v>2</v>
      </c>
      <c r="C4" s="2" t="s">
        <v>3</v>
      </c>
      <c r="D4" s="2" t="s">
        <v>4</v>
      </c>
      <c r="E4" s="5" t="s">
        <v>7</v>
      </c>
      <c r="G4" s="4" t="s">
        <v>1</v>
      </c>
      <c r="H4" s="2" t="s">
        <v>2</v>
      </c>
      <c r="I4" s="2" t="s">
        <v>3</v>
      </c>
      <c r="J4" s="2" t="s">
        <v>4</v>
      </c>
      <c r="K4" s="5" t="s">
        <v>7</v>
      </c>
    </row>
    <row r="5" spans="1:11" x14ac:dyDescent="0.35">
      <c r="A5" s="12" t="s">
        <v>8</v>
      </c>
      <c r="B5" s="3">
        <v>455438.16000000003</v>
      </c>
      <c r="C5" s="3">
        <v>464546.92320000002</v>
      </c>
      <c r="D5" s="3">
        <v>473837.86166400003</v>
      </c>
      <c r="E5" s="6">
        <f t="shared" ref="E5:E12" si="0">SUM(B5:D5)</f>
        <v>1393822.944864</v>
      </c>
      <c r="G5" s="12" t="s">
        <v>8</v>
      </c>
      <c r="H5" s="3">
        <v>455438.16000000003</v>
      </c>
      <c r="I5" s="3">
        <v>464546.92320000002</v>
      </c>
      <c r="J5" s="3">
        <v>473837.86166400003</v>
      </c>
      <c r="K5" s="6">
        <f t="shared" ref="K5:K12" si="1">SUM(H5:J5)</f>
        <v>1393822.944864</v>
      </c>
    </row>
    <row r="6" spans="1:11" x14ac:dyDescent="0.35">
      <c r="A6" s="12" t="s">
        <v>5</v>
      </c>
      <c r="B6" s="3">
        <v>80000</v>
      </c>
      <c r="C6" s="3">
        <v>80000</v>
      </c>
      <c r="D6" s="3">
        <v>80000</v>
      </c>
      <c r="E6" s="6">
        <f t="shared" si="0"/>
        <v>240000</v>
      </c>
      <c r="G6" s="12" t="s">
        <v>5</v>
      </c>
      <c r="H6" s="3">
        <v>80000</v>
      </c>
      <c r="I6" s="3">
        <v>80000</v>
      </c>
      <c r="J6" s="3">
        <v>80000</v>
      </c>
      <c r="K6" s="6">
        <f t="shared" si="1"/>
        <v>240000</v>
      </c>
    </row>
    <row r="7" spans="1:11" x14ac:dyDescent="0.35">
      <c r="A7" s="13" t="s">
        <v>6</v>
      </c>
      <c r="B7" s="3">
        <v>30000</v>
      </c>
      <c r="C7" s="3">
        <v>30000</v>
      </c>
      <c r="D7" s="3">
        <v>30000</v>
      </c>
      <c r="E7" s="6">
        <f t="shared" si="0"/>
        <v>90000</v>
      </c>
      <c r="G7" s="13" t="s">
        <v>6</v>
      </c>
      <c r="H7" s="3">
        <v>30000</v>
      </c>
      <c r="I7" s="3">
        <v>30000</v>
      </c>
      <c r="J7" s="3">
        <v>30000</v>
      </c>
      <c r="K7" s="6">
        <f t="shared" si="1"/>
        <v>90000</v>
      </c>
    </row>
    <row r="8" spans="1:11" ht="29" x14ac:dyDescent="0.35">
      <c r="A8" s="12" t="s">
        <v>18</v>
      </c>
      <c r="B8" s="3">
        <v>5000</v>
      </c>
      <c r="C8" s="3">
        <v>5000</v>
      </c>
      <c r="D8" s="3">
        <v>5000</v>
      </c>
      <c r="E8" s="6">
        <f t="shared" si="0"/>
        <v>15000</v>
      </c>
      <c r="G8" s="13" t="s">
        <v>17</v>
      </c>
      <c r="H8" s="3">
        <v>100000</v>
      </c>
      <c r="I8" s="3">
        <v>100000</v>
      </c>
      <c r="J8" s="3">
        <v>100000</v>
      </c>
      <c r="K8" s="6">
        <f t="shared" si="1"/>
        <v>300000</v>
      </c>
    </row>
    <row r="9" spans="1:11" ht="29" x14ac:dyDescent="0.35">
      <c r="A9" s="11" t="s">
        <v>11</v>
      </c>
      <c r="B9" s="3">
        <v>300</v>
      </c>
      <c r="C9" s="3">
        <f>300+300</f>
        <v>600</v>
      </c>
      <c r="D9" s="3">
        <v>2100</v>
      </c>
      <c r="E9" s="6">
        <f t="shared" si="0"/>
        <v>3000</v>
      </c>
      <c r="G9" s="11" t="s">
        <v>11</v>
      </c>
      <c r="H9" s="3">
        <v>300</v>
      </c>
      <c r="I9" s="3">
        <f>300+300</f>
        <v>600</v>
      </c>
      <c r="J9" s="3">
        <v>2100</v>
      </c>
      <c r="K9" s="6">
        <f t="shared" si="1"/>
        <v>3000</v>
      </c>
    </row>
    <row r="10" spans="1:11" x14ac:dyDescent="0.35">
      <c r="A10" s="11" t="s">
        <v>21</v>
      </c>
      <c r="B10" s="3">
        <v>72372.672000000006</v>
      </c>
      <c r="C10" s="3">
        <v>73820.125440000003</v>
      </c>
      <c r="D10" s="3">
        <v>75296.527948799994</v>
      </c>
      <c r="E10" s="6">
        <f t="shared" si="0"/>
        <v>221489.3253888</v>
      </c>
      <c r="G10" s="11" t="s">
        <v>21</v>
      </c>
      <c r="H10" s="3">
        <v>72372.672000000006</v>
      </c>
      <c r="I10" s="3">
        <v>73820.125440000003</v>
      </c>
      <c r="J10" s="3">
        <v>75296.527948799994</v>
      </c>
      <c r="K10" s="6">
        <f t="shared" si="1"/>
        <v>221489.3253888</v>
      </c>
    </row>
    <row r="11" spans="1:11" ht="58" x14ac:dyDescent="0.35">
      <c r="A11" s="11" t="s">
        <v>10</v>
      </c>
      <c r="B11" s="3">
        <v>7500</v>
      </c>
      <c r="C11" s="3">
        <f>B11*1.03</f>
        <v>7725</v>
      </c>
      <c r="D11" s="3">
        <f>C11*1.03</f>
        <v>7956.75</v>
      </c>
      <c r="E11" s="6">
        <f t="shared" si="0"/>
        <v>23181.75</v>
      </c>
      <c r="G11" s="11" t="s">
        <v>19</v>
      </c>
      <c r="H11" s="3">
        <f>7500+7500</f>
        <v>15000</v>
      </c>
      <c r="I11" s="3">
        <f>H11*1.03</f>
        <v>15450</v>
      </c>
      <c r="J11" s="3">
        <f>I11*1.03</f>
        <v>15913.5</v>
      </c>
      <c r="K11" s="6">
        <f t="shared" si="1"/>
        <v>46363.5</v>
      </c>
    </row>
    <row r="12" spans="1:11" ht="15" thickBot="1" x14ac:dyDescent="0.4">
      <c r="A12" s="7" t="s">
        <v>9</v>
      </c>
      <c r="B12" s="8">
        <f>SUM(B5:B11)</f>
        <v>650610.83200000005</v>
      </c>
      <c r="C12" s="8">
        <f>SUM(C5:C11)</f>
        <v>661692.04864000005</v>
      </c>
      <c r="D12" s="8">
        <f>SUM(D5:D11)</f>
        <v>674191.13961279998</v>
      </c>
      <c r="E12" s="9">
        <f t="shared" si="0"/>
        <v>1986494.0202528001</v>
      </c>
      <c r="G12" s="7" t="s">
        <v>9</v>
      </c>
      <c r="H12" s="8">
        <f>SUM(H5:H11)</f>
        <v>753110.83200000005</v>
      </c>
      <c r="I12" s="8">
        <f>SUM(I5:I11)</f>
        <v>764417.04864000005</v>
      </c>
      <c r="J12" s="8">
        <f>SUM(J5:J11)</f>
        <v>777147.88961279998</v>
      </c>
      <c r="K12" s="9">
        <f t="shared" si="1"/>
        <v>2294675.7702528001</v>
      </c>
    </row>
    <row r="13" spans="1:11" ht="18" customHeight="1" x14ac:dyDescent="0.45">
      <c r="A13" s="24" t="s">
        <v>20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x14ac:dyDescent="0.35">
      <c r="A14" s="23" t="s">
        <v>13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x14ac:dyDescent="0.35">
      <c r="A15" s="10"/>
      <c r="B15" s="1"/>
      <c r="C15" s="1"/>
      <c r="D15" s="1"/>
    </row>
    <row r="16" spans="1:11" x14ac:dyDescent="0.35">
      <c r="A16" s="14" t="s">
        <v>15</v>
      </c>
      <c r="B16" s="1"/>
      <c r="C16" s="1"/>
      <c r="D16" s="1"/>
    </row>
    <row r="17" spans="1:4" x14ac:dyDescent="0.35">
      <c r="A17" s="15" t="s">
        <v>16</v>
      </c>
      <c r="B17" s="1"/>
      <c r="C17" s="1"/>
      <c r="D17" s="1"/>
    </row>
    <row r="18" spans="1:4" x14ac:dyDescent="0.35">
      <c r="B18" s="1"/>
      <c r="C18" s="1"/>
      <c r="D18" s="1"/>
    </row>
  </sheetData>
  <mergeCells count="5">
    <mergeCell ref="A3:E3"/>
    <mergeCell ref="G3:K3"/>
    <mergeCell ref="A1:K1"/>
    <mergeCell ref="A14:K14"/>
    <mergeCell ref="A13:K1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Vilstrup, Britt Sønberg</dc:creator>
  <cp:lastModifiedBy>Klaus Condé Christensen</cp:lastModifiedBy>
  <dcterms:created xsi:type="dcterms:W3CDTF">2019-10-08T07:28:20Z</dcterms:created>
  <dcterms:modified xsi:type="dcterms:W3CDTF">2020-06-09T07:41:34Z</dcterms:modified>
</cp:coreProperties>
</file>